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Катерина\ЗВІТИ\Ефективність\2021\"/>
    </mc:Choice>
  </mc:AlternateContent>
  <bookViews>
    <workbookView xWindow="0" yWindow="0" windowWidth="28800" windowHeight="120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27" i="1" l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1" i="1"/>
  <c r="W20" i="1"/>
  <c r="W22" i="1"/>
  <c r="W23" i="1"/>
  <c r="W24" i="1"/>
  <c r="W26" i="1"/>
  <c r="W25" i="1"/>
  <c r="W27" i="1"/>
  <c r="W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1" i="1"/>
  <c r="T20" i="1"/>
  <c r="T22" i="1"/>
  <c r="T23" i="1"/>
  <c r="T24" i="1"/>
  <c r="T26" i="1"/>
  <c r="T25" i="1"/>
  <c r="T27" i="1"/>
  <c r="T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0" i="1"/>
  <c r="Q22" i="1"/>
  <c r="Q23" i="1"/>
  <c r="Q24" i="1"/>
  <c r="Q26" i="1"/>
  <c r="Q25" i="1"/>
  <c r="Q27" i="1"/>
  <c r="Q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1" i="1"/>
  <c r="N20" i="1"/>
  <c r="N22" i="1"/>
  <c r="N23" i="1"/>
  <c r="N24" i="1"/>
  <c r="N26" i="1"/>
  <c r="N25" i="1"/>
  <c r="N27" i="1"/>
  <c r="N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0" i="1"/>
  <c r="K22" i="1"/>
  <c r="K23" i="1"/>
  <c r="K24" i="1"/>
  <c r="K26" i="1"/>
  <c r="K25" i="1"/>
  <c r="K27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0" i="1"/>
  <c r="H22" i="1"/>
  <c r="H23" i="1"/>
  <c r="H24" i="1"/>
  <c r="H26" i="1"/>
  <c r="H25" i="1"/>
  <c r="H27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0" i="1"/>
  <c r="E22" i="1"/>
  <c r="E23" i="1"/>
  <c r="E24" i="1"/>
  <c r="E26" i="1"/>
  <c r="E25" i="1"/>
  <c r="E27" i="1"/>
  <c r="E5" i="1"/>
  <c r="Y24" i="1" l="1"/>
  <c r="Y15" i="1"/>
  <c r="Y13" i="1"/>
  <c r="Y17" i="1"/>
  <c r="Y21" i="1"/>
  <c r="Y27" i="1"/>
  <c r="Y5" i="1"/>
  <c r="Y6" i="1"/>
  <c r="Y12" i="1"/>
  <c r="Y8" i="1"/>
  <c r="Y20" i="1"/>
  <c r="Y9" i="1"/>
  <c r="Y19" i="1"/>
  <c r="Y23" i="1"/>
  <c r="Y26" i="1"/>
  <c r="Y22" i="1"/>
  <c r="Y16" i="1"/>
  <c r="Y25" i="1"/>
  <c r="Y18" i="1"/>
  <c r="Y11" i="1"/>
  <c r="Y14" i="1"/>
  <c r="Y10" i="1"/>
  <c r="Y7" i="1"/>
</calcChain>
</file>

<file path=xl/sharedStrings.xml><?xml version="1.0" encoding="utf-8"?>
<sst xmlns="http://schemas.openxmlformats.org/spreadsheetml/2006/main" count="56" uniqueCount="36">
  <si>
    <t>Ефективність здійснення державного нагляду (контролю) за ресурсними напрямами</t>
  </si>
  <si>
    <t>Всього по всім напрямкам, Рік: 2021, Один квартал</t>
  </si>
  <si>
    <t>Кількість ресурсних інспекторів</t>
  </si>
  <si>
    <t xml:space="preserve">Кількість проведених перевірок об’єктів державного нагляду (контролю) </t>
  </si>
  <si>
    <t>Кількість складених протоколів</t>
  </si>
  <si>
    <t>Притягнуто до адміністративної відповідальності</t>
  </si>
  <si>
    <t>Сума накладених штрафів, 
тис. грн</t>
  </si>
  <si>
    <t>Сума стягнутих штрафів, тис.грн</t>
  </si>
  <si>
    <t>Сума пред'явлених претензій та позовів за екологічні збитки, тис. грн</t>
  </si>
  <si>
    <t>Сума стягнутих претензій та позовів за екологічні збитки, тис. грн</t>
  </si>
  <si>
    <t>Всього</t>
  </si>
  <si>
    <t>Одним ресурсним інспектором</t>
  </si>
  <si>
    <t>Рейтинг</t>
  </si>
  <si>
    <r>
      <t xml:space="preserve">Вінницька область </t>
    </r>
    <r>
      <rPr>
        <b/>
        <sz val="16"/>
        <color theme="3" tint="0.39997558519241921"/>
        <rFont val="Calibri"/>
        <family val="2"/>
        <charset val="204"/>
      </rPr>
      <t>+</t>
    </r>
  </si>
  <si>
    <r>
      <t xml:space="preserve">Харківська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</si>
  <si>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Кіровоградська область </t>
    </r>
    <r>
      <rPr>
        <b/>
        <sz val="16"/>
        <color rgb="FFFF0000"/>
        <rFont val="Calibri"/>
        <family val="2"/>
        <charset val="204"/>
      </rPr>
      <t>↓1</t>
    </r>
  </si>
  <si>
    <r>
      <t xml:space="preserve">Хмельницька область </t>
    </r>
    <r>
      <rPr>
        <b/>
        <sz val="16"/>
        <color rgb="FF00B050"/>
        <rFont val="Calibri"/>
        <family val="2"/>
        <charset val="204"/>
      </rPr>
      <t>↑3</t>
    </r>
  </si>
  <si>
    <r>
      <t xml:space="preserve">Житомирська область </t>
    </r>
    <r>
      <rPr>
        <b/>
        <sz val="16"/>
        <color rgb="FF00B050"/>
        <rFont val="Calibri"/>
        <family val="2"/>
        <charset val="204"/>
      </rPr>
      <t>↑12</t>
    </r>
  </si>
  <si>
    <r>
      <t xml:space="preserve">Рівненська область </t>
    </r>
    <r>
      <rPr>
        <b/>
        <sz val="16"/>
        <color rgb="FFFF0000"/>
        <rFont val="Calibri"/>
        <family val="2"/>
        <charset val="204"/>
      </rPr>
      <t>↓2</t>
    </r>
  </si>
  <si>
    <r>
      <t xml:space="preserve">Тернопільська область </t>
    </r>
    <r>
      <rPr>
        <b/>
        <sz val="16"/>
        <color rgb="FF00B050"/>
        <rFont val="Calibri"/>
        <family val="2"/>
        <charset val="204"/>
      </rPr>
      <t>↑2</t>
    </r>
  </si>
  <si>
    <r>
      <t xml:space="preserve">Луганська область </t>
    </r>
    <r>
      <rPr>
        <b/>
        <sz val="16"/>
        <color theme="3" tint="0.39997558519241921"/>
        <rFont val="Calibri"/>
        <family val="2"/>
        <charset val="204"/>
      </rPr>
      <t>+</t>
    </r>
  </si>
  <si>
    <r>
      <t xml:space="preserve">Чернігівська область </t>
    </r>
    <r>
      <rPr>
        <b/>
        <sz val="16"/>
        <color rgb="FF00B050"/>
        <rFont val="Calibri"/>
        <family val="2"/>
        <charset val="204"/>
      </rPr>
      <t>↑4</t>
    </r>
  </si>
  <si>
    <r>
      <t xml:space="preserve">Львівська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</si>
  <si>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Дніпропетровська область </t>
    </r>
    <r>
      <rPr>
        <b/>
        <sz val="16"/>
        <color rgb="FFFF0000"/>
        <rFont val="Calibri"/>
        <family val="2"/>
        <charset val="204"/>
      </rPr>
      <t>↓6</t>
    </r>
  </si>
  <si>
    <r>
      <t xml:space="preserve">Сумська область </t>
    </r>
    <r>
      <rPr>
        <b/>
        <sz val="16"/>
        <color rgb="FF00B050"/>
        <rFont val="Calibri"/>
        <family val="2"/>
        <charset val="204"/>
      </rPr>
      <t>↑3</t>
    </r>
  </si>
  <si>
    <r>
      <t xml:space="preserve">Чернівецька область </t>
    </r>
    <r>
      <rPr>
        <b/>
        <sz val="16"/>
        <color rgb="FF00B050"/>
        <rFont val="Calibri"/>
        <family val="2"/>
        <charset val="204"/>
      </rPr>
      <t>↑5</t>
    </r>
  </si>
  <si>
    <r>
      <t xml:space="preserve">Волинська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</si>
  <si>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Донецька область </t>
    </r>
    <r>
      <rPr>
        <b/>
        <sz val="16"/>
        <color rgb="FF00B050"/>
        <rFont val="Calibri"/>
        <family val="2"/>
        <charset val="204"/>
      </rPr>
      <t>↑8</t>
    </r>
  </si>
  <si>
    <r>
      <t xml:space="preserve">Івано-Франківська область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</si>
  <si>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Запорізька область </t>
    </r>
    <r>
      <rPr>
        <b/>
        <sz val="16"/>
        <color rgb="FFFF0000"/>
        <rFont val="Calibri"/>
        <family val="2"/>
        <charset val="204"/>
      </rPr>
      <t>↓4</t>
    </r>
  </si>
  <si>
    <r>
      <t xml:space="preserve">Закарпатська область </t>
    </r>
    <r>
      <rPr>
        <b/>
        <sz val="16"/>
        <color rgb="FF00B050"/>
        <rFont val="Calibri"/>
        <family val="2"/>
        <charset val="204"/>
      </rPr>
      <t>↑4</t>
    </r>
  </si>
  <si>
    <r>
      <t xml:space="preserve">Черкаська область </t>
    </r>
    <r>
      <rPr>
        <b/>
        <sz val="16"/>
        <color rgb="FFFF0000"/>
        <rFont val="Calibri"/>
        <family val="2"/>
        <charset val="204"/>
      </rPr>
      <t>↓9</t>
    </r>
  </si>
  <si>
    <r>
      <t xml:space="preserve">Херсонська область </t>
    </r>
    <r>
      <rPr>
        <b/>
        <sz val="16"/>
        <color rgb="FFFF0000"/>
        <rFont val="Calibri"/>
        <family val="2"/>
        <charset val="204"/>
      </rPr>
      <t>↓2</t>
    </r>
  </si>
  <si>
    <r>
      <t xml:space="preserve">Полтавська область </t>
    </r>
    <r>
      <rPr>
        <b/>
        <sz val="16"/>
        <color rgb="FFFF0000"/>
        <rFont val="Calibri"/>
        <family val="2"/>
        <charset val="204"/>
      </rPr>
      <t>↓13</t>
    </r>
  </si>
  <si>
    <r>
      <t xml:space="preserve">Південно-Західний округ </t>
    </r>
    <r>
      <rPr>
        <b/>
        <sz val="16"/>
        <color rgb="FF00B050"/>
        <rFont val="Calibri"/>
        <family val="2"/>
        <charset val="204"/>
      </rPr>
      <t>↑1</t>
    </r>
  </si>
  <si>
    <r>
      <t xml:space="preserve">Столичний округ </t>
    </r>
    <r>
      <rPr>
        <b/>
        <sz val="16"/>
        <color rgb="FF00B050"/>
        <rFont val="Calibri"/>
        <family val="2"/>
        <charset val="204"/>
      </rPr>
      <t>↑12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</si>
</sst>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"/>
    <numFmt numFmtId="168" formatCode="0.0"/>
  </numFmts>
  <fonts count="9" x14ac:knownFonts="1">
    <font>
      <sz val="11"/>
      <color rgb="FF000000"/>
      <name val="Calibri"/>
    </font>
    <font>
      <sz val="12"/>
      <color rgb="FF000000"/>
      <name val="Calibri"/>
    </font>
    <font>
      <b/>
      <sz val="14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6"/>
      <color theme="3" tint="0.3999755851924192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rgb="FF00B050"/>
      <name val="Calibri"/>
      <family val="2"/>
      <charset val="204"/>
    </font>
    <font>
      <b/>
      <sz val="16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E2EEDA"/>
        <bgColor rgb="FFFFFFFF"/>
      </patternFill>
    </fill>
    <fill>
      <patternFill patternType="solid">
        <fgColor rgb="FFC5DEB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2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168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474133</xdr:colOff>
      <xdr:row>13</xdr:row>
      <xdr:rowOff>188383</xdr:rowOff>
    </xdr:from>
    <xdr:ext cx="163956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9586383" y="3638550"/>
              <a:ext cx="1639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uk-UA" sz="1100" i="1">
                        <a:latin typeface="Cambria Math" panose="02040503050406030204" pitchFamily="18" charset="0"/>
                      </a:rPr>
                      <m:t>↓↑</m:t>
                    </m:r>
                  </m:oMath>
                </m:oMathPara>
              </a14:m>
              <a:endParaRPr lang="uk-UA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9586383" y="3638550"/>
              <a:ext cx="1639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latin typeface="Cambria Math" panose="02040503050406030204" pitchFamily="18" charset="0"/>
                </a:rPr>
                <a:t>↓↑</a:t>
              </a:r>
              <a:endParaRPr lang="uk-U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90" zoomScaleNormal="90" workbookViewId="0">
      <selection activeCell="E30" sqref="E30"/>
    </sheetView>
  </sheetViews>
  <sheetFormatPr defaultRowHeight="15" x14ac:dyDescent="0.25"/>
  <cols>
    <col min="1" max="1" width="3.7109375" customWidth="1"/>
    <col min="2" max="2" width="30.28515625" customWidth="1"/>
    <col min="3" max="3" width="10" customWidth="1"/>
    <col min="4" max="4" width="11" customWidth="1"/>
    <col min="5" max="5" width="12" customWidth="1"/>
    <col min="6" max="6" width="10" customWidth="1"/>
    <col min="7" max="7" width="13.7109375" customWidth="1"/>
    <col min="8" max="8" width="11" customWidth="1"/>
    <col min="9" max="9" width="9.7109375" customWidth="1"/>
    <col min="10" max="10" width="7.7109375" customWidth="1"/>
    <col min="11" max="11" width="10.7109375" customWidth="1"/>
    <col min="12" max="12" width="9.7109375" customWidth="1"/>
    <col min="13" max="13" width="8.28515625" customWidth="1"/>
    <col min="14" max="14" width="11" customWidth="1"/>
    <col min="15" max="15" width="8.7109375" customWidth="1"/>
    <col min="16" max="16" width="9" customWidth="1"/>
    <col min="17" max="17" width="10.42578125" customWidth="1"/>
    <col min="18" max="18" width="8.28515625" customWidth="1"/>
    <col min="19" max="19" width="8.42578125" customWidth="1"/>
    <col min="20" max="20" width="11.5703125" customWidth="1"/>
    <col min="21" max="21" width="8" customWidth="1"/>
    <col min="22" max="22" width="7" customWidth="1"/>
    <col min="23" max="23" width="11.85546875" customWidth="1"/>
    <col min="24" max="24" width="8.42578125" customWidth="1"/>
  </cols>
  <sheetData>
    <row r="1" spans="1:25" s="3" customFormat="1" ht="18.75" customHeight="1" x14ac:dyDescent="0.3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/>
    </row>
    <row r="2" spans="1:25" s="2" customFormat="1" ht="15.75" customHeight="1" x14ac:dyDescent="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7"/>
    </row>
    <row r="3" spans="1:25" s="4" customFormat="1" ht="48.75" customHeight="1" x14ac:dyDescent="0.2">
      <c r="A3" s="20"/>
      <c r="B3" s="12"/>
      <c r="C3" s="12" t="s">
        <v>2</v>
      </c>
      <c r="D3" s="12" t="s">
        <v>3</v>
      </c>
      <c r="E3" s="12"/>
      <c r="F3" s="12"/>
      <c r="G3" s="12" t="s">
        <v>4</v>
      </c>
      <c r="H3" s="12"/>
      <c r="I3" s="12"/>
      <c r="J3" s="12" t="s">
        <v>5</v>
      </c>
      <c r="K3" s="12"/>
      <c r="L3" s="12"/>
      <c r="M3" s="12" t="s">
        <v>6</v>
      </c>
      <c r="N3" s="12"/>
      <c r="O3" s="12"/>
      <c r="P3" s="12" t="s">
        <v>7</v>
      </c>
      <c r="Q3" s="12"/>
      <c r="R3" s="12"/>
      <c r="S3" s="12" t="s">
        <v>8</v>
      </c>
      <c r="T3" s="12"/>
      <c r="U3" s="12"/>
      <c r="V3" s="12" t="s">
        <v>9</v>
      </c>
      <c r="W3" s="12"/>
      <c r="X3" s="12"/>
      <c r="Y3" s="17" t="s">
        <v>12</v>
      </c>
    </row>
    <row r="4" spans="1:25" s="4" customFormat="1" ht="46.5" customHeight="1" x14ac:dyDescent="0.2">
      <c r="A4" s="20"/>
      <c r="B4" s="12"/>
      <c r="C4" s="12"/>
      <c r="D4" s="8" t="s">
        <v>10</v>
      </c>
      <c r="E4" s="8" t="s">
        <v>11</v>
      </c>
      <c r="F4" s="8" t="s">
        <v>12</v>
      </c>
      <c r="G4" s="8" t="s">
        <v>10</v>
      </c>
      <c r="H4" s="8" t="s">
        <v>11</v>
      </c>
      <c r="I4" s="8" t="s">
        <v>12</v>
      </c>
      <c r="J4" s="8" t="s">
        <v>10</v>
      </c>
      <c r="K4" s="8" t="s">
        <v>11</v>
      </c>
      <c r="L4" s="8" t="s">
        <v>12</v>
      </c>
      <c r="M4" s="8" t="s">
        <v>10</v>
      </c>
      <c r="N4" s="8" t="s">
        <v>11</v>
      </c>
      <c r="O4" s="8" t="s">
        <v>12</v>
      </c>
      <c r="P4" s="8" t="s">
        <v>10</v>
      </c>
      <c r="Q4" s="8" t="s">
        <v>11</v>
      </c>
      <c r="R4" s="8" t="s">
        <v>12</v>
      </c>
      <c r="S4" s="8" t="s">
        <v>10</v>
      </c>
      <c r="T4" s="8" t="s">
        <v>11</v>
      </c>
      <c r="U4" s="8" t="s">
        <v>12</v>
      </c>
      <c r="V4" s="8" t="s">
        <v>10</v>
      </c>
      <c r="W4" s="8" t="s">
        <v>11</v>
      </c>
      <c r="X4" s="8" t="s">
        <v>12</v>
      </c>
      <c r="Y4" s="17"/>
    </row>
    <row r="5" spans="1:25" s="1" customFormat="1" ht="21" x14ac:dyDescent="0.35">
      <c r="A5" s="9">
        <v>1</v>
      </c>
      <c r="B5" s="21" t="s">
        <v>13</v>
      </c>
      <c r="C5" s="9">
        <v>27</v>
      </c>
      <c r="D5" s="9">
        <v>442</v>
      </c>
      <c r="E5" s="13">
        <f>D5/C5</f>
        <v>16.37037037037037</v>
      </c>
      <c r="F5" s="19">
        <f>RANK(E5,E5:E27)</f>
        <v>4</v>
      </c>
      <c r="G5" s="9">
        <v>476</v>
      </c>
      <c r="H5" s="13">
        <f>G5/C5</f>
        <v>17.62962962962963</v>
      </c>
      <c r="I5" s="19">
        <f>RANK(H5,H5:H27)</f>
        <v>5</v>
      </c>
      <c r="J5" s="9">
        <v>438</v>
      </c>
      <c r="K5" s="13">
        <f>J5/C5</f>
        <v>16.222222222222221</v>
      </c>
      <c r="L5" s="19">
        <f>RANK(K5,K5:K27)</f>
        <v>3</v>
      </c>
      <c r="M5" s="9">
        <v>161.636</v>
      </c>
      <c r="N5" s="14">
        <f>M5/C5</f>
        <v>5.9865185185185181</v>
      </c>
      <c r="O5" s="19">
        <f>RANK(N5,N5:N27)</f>
        <v>2</v>
      </c>
      <c r="P5" s="9">
        <v>158.185</v>
      </c>
      <c r="Q5" s="14">
        <f>P5/C5</f>
        <v>5.8587037037037035</v>
      </c>
      <c r="R5" s="19">
        <f>RANK(Q5,Q5:Q27)</f>
        <v>2</v>
      </c>
      <c r="S5" s="9">
        <v>30950.313999999998</v>
      </c>
      <c r="T5" s="14">
        <f>S5/C5</f>
        <v>1146.3079259259259</v>
      </c>
      <c r="U5" s="19">
        <f>RANK(T5,T5:T27)</f>
        <v>5</v>
      </c>
      <c r="V5" s="9">
        <v>2392.9670000000001</v>
      </c>
      <c r="W5" s="14">
        <f>V5/C5</f>
        <v>88.628407407407408</v>
      </c>
      <c r="X5" s="19">
        <f>RANK(W5,W5:W27)</f>
        <v>1</v>
      </c>
      <c r="Y5" s="18">
        <f>(F5+I5+L5+O5+R5+U5+X5)/7</f>
        <v>3.1428571428571428</v>
      </c>
    </row>
    <row r="6" spans="1:25" ht="21" x14ac:dyDescent="0.35">
      <c r="A6" s="16">
        <v>2</v>
      </c>
      <c r="B6" s="21" t="s">
        <v>14</v>
      </c>
      <c r="C6" s="9">
        <v>38</v>
      </c>
      <c r="D6" s="9">
        <v>561</v>
      </c>
      <c r="E6" s="13">
        <f>D6/C6</f>
        <v>14.763157894736842</v>
      </c>
      <c r="F6" s="19">
        <f>RANK(E6,E5:E27)</f>
        <v>5</v>
      </c>
      <c r="G6" s="9">
        <v>841</v>
      </c>
      <c r="H6" s="13">
        <f>G6/C6</f>
        <v>22.131578947368421</v>
      </c>
      <c r="I6" s="19">
        <f>RANK(H6,H5:H27)</f>
        <v>2</v>
      </c>
      <c r="J6" s="9">
        <v>835</v>
      </c>
      <c r="K6" s="13">
        <f>J6/C6</f>
        <v>21.973684210526315</v>
      </c>
      <c r="L6" s="19">
        <f>RANK(K6,K5:K27)</f>
        <v>2</v>
      </c>
      <c r="M6" s="9">
        <v>145.316</v>
      </c>
      <c r="N6" s="14">
        <f>M6/C6</f>
        <v>3.8241052631578949</v>
      </c>
      <c r="O6" s="19">
        <f>RANK(N6,N5:N27)</f>
        <v>4</v>
      </c>
      <c r="P6" s="9">
        <v>145.23099999999999</v>
      </c>
      <c r="Q6" s="14">
        <f>P6/C6</f>
        <v>3.8218684210526312</v>
      </c>
      <c r="R6" s="19">
        <f>RANK(Q6,Q5:Q27)</f>
        <v>3</v>
      </c>
      <c r="S6" s="9">
        <v>7940.9189999999999</v>
      </c>
      <c r="T6" s="14">
        <f>S6/C6</f>
        <v>208.97155263157893</v>
      </c>
      <c r="U6" s="19">
        <f>RANK(T6,T5:T27)</f>
        <v>10</v>
      </c>
      <c r="V6" s="9">
        <v>2407.2600000000002</v>
      </c>
      <c r="W6" s="14">
        <f>V6/C6</f>
        <v>63.348947368421058</v>
      </c>
      <c r="X6" s="19">
        <f>RANK(W6,W5:W27)</f>
        <v>2</v>
      </c>
      <c r="Y6" s="18">
        <f>(F6+I6+L6+O6+R6+U6+X6)/7</f>
        <v>4</v>
      </c>
    </row>
    <row r="7" spans="1:25" ht="21" x14ac:dyDescent="0.35">
      <c r="A7" s="16">
        <v>3</v>
      </c>
      <c r="B7" s="21" t="s">
        <v>15</v>
      </c>
      <c r="C7" s="9">
        <v>24</v>
      </c>
      <c r="D7" s="9">
        <v>888</v>
      </c>
      <c r="E7" s="13">
        <f>D7/C7</f>
        <v>37</v>
      </c>
      <c r="F7" s="19">
        <f>RANK(E7,E5:E27)</f>
        <v>1</v>
      </c>
      <c r="G7" s="9">
        <v>754</v>
      </c>
      <c r="H7" s="13">
        <f>G7/C7</f>
        <v>31.416666666666668</v>
      </c>
      <c r="I7" s="19">
        <f>RANK(H7,H5:H27)</f>
        <v>1</v>
      </c>
      <c r="J7" s="9">
        <v>737</v>
      </c>
      <c r="K7" s="13">
        <f>J7/C7</f>
        <v>30.708333333333332</v>
      </c>
      <c r="L7" s="19">
        <f>RANK(K7,K5:K27)</f>
        <v>1</v>
      </c>
      <c r="M7" s="9">
        <v>219.351</v>
      </c>
      <c r="N7" s="14">
        <f>M7/C7</f>
        <v>9.1396250000000006</v>
      </c>
      <c r="O7" s="19">
        <f>RANK(N7,N5:N27)</f>
        <v>1</v>
      </c>
      <c r="P7" s="9">
        <v>193.66399999999999</v>
      </c>
      <c r="Q7" s="14">
        <f>P7/C7</f>
        <v>8.0693333333333328</v>
      </c>
      <c r="R7" s="19">
        <f>RANK(Q7,Q5:Q27)</f>
        <v>1</v>
      </c>
      <c r="S7" s="9">
        <v>1194.268</v>
      </c>
      <c r="T7" s="14">
        <f>S7/C7</f>
        <v>49.761166666666668</v>
      </c>
      <c r="U7" s="19">
        <f>RANK(T7,T5:T27)</f>
        <v>19</v>
      </c>
      <c r="V7" s="9">
        <v>127.902</v>
      </c>
      <c r="W7" s="14">
        <f>V7/C7</f>
        <v>5.32925</v>
      </c>
      <c r="X7" s="19">
        <f>RANK(W7,W5:W27)</f>
        <v>20</v>
      </c>
      <c r="Y7" s="18">
        <f>(F7+I7+L7+O7+R7+U7+X7)/7</f>
        <v>6.2857142857142856</v>
      </c>
    </row>
    <row r="8" spans="1:25" ht="21" x14ac:dyDescent="0.35">
      <c r="A8" s="16">
        <v>4</v>
      </c>
      <c r="B8" s="21" t="s">
        <v>16</v>
      </c>
      <c r="C8" s="9">
        <v>30</v>
      </c>
      <c r="D8" s="9">
        <v>550</v>
      </c>
      <c r="E8" s="13">
        <f>D8/C8</f>
        <v>18.333333333333332</v>
      </c>
      <c r="F8" s="19">
        <f>RANK(E8,E5:E27)</f>
        <v>2</v>
      </c>
      <c r="G8" s="9">
        <v>545</v>
      </c>
      <c r="H8" s="13">
        <f>G8/C8</f>
        <v>18.166666666666668</v>
      </c>
      <c r="I8" s="19">
        <f>RANK(H8,H5:H27)</f>
        <v>3</v>
      </c>
      <c r="J8" s="9">
        <v>437</v>
      </c>
      <c r="K8" s="13">
        <f>J8/C8</f>
        <v>14.566666666666666</v>
      </c>
      <c r="L8" s="19">
        <f>RANK(K8,K5:K27)</f>
        <v>7</v>
      </c>
      <c r="M8" s="9">
        <v>108.273</v>
      </c>
      <c r="N8" s="14">
        <f>M8/C8</f>
        <v>3.6090999999999998</v>
      </c>
      <c r="O8" s="19">
        <f>RANK(N8,N5:N27)</f>
        <v>5</v>
      </c>
      <c r="P8" s="9">
        <v>89.334999999999994</v>
      </c>
      <c r="Q8" s="14">
        <f>P8/C8</f>
        <v>2.9778333333333333</v>
      </c>
      <c r="R8" s="19">
        <f>RANK(Q8,Q5:Q27)</f>
        <v>7</v>
      </c>
      <c r="S8" s="9">
        <v>29227.892</v>
      </c>
      <c r="T8" s="14">
        <f>S8/C8</f>
        <v>974.26306666666665</v>
      </c>
      <c r="U8" s="19">
        <f>RANK(T8,T5:T27)</f>
        <v>6</v>
      </c>
      <c r="V8" s="9">
        <v>161.607</v>
      </c>
      <c r="W8" s="14">
        <f>V8/C8</f>
        <v>5.3868999999999998</v>
      </c>
      <c r="X8" s="19">
        <f>RANK(W8,W5:W27)</f>
        <v>19</v>
      </c>
      <c r="Y8" s="18">
        <f>(F8+I8+L8+O8+R8+U8+X8)/7</f>
        <v>7</v>
      </c>
    </row>
    <row r="9" spans="1:25" ht="21" x14ac:dyDescent="0.35">
      <c r="A9" s="16">
        <v>5</v>
      </c>
      <c r="B9" s="21" t="s">
        <v>17</v>
      </c>
      <c r="C9" s="9">
        <v>29</v>
      </c>
      <c r="D9" s="9">
        <v>413</v>
      </c>
      <c r="E9" s="13">
        <f>D9/C9</f>
        <v>14.241379310344827</v>
      </c>
      <c r="F9" s="19">
        <f>RANK(E9,E5:E27)</f>
        <v>7</v>
      </c>
      <c r="G9" s="9">
        <v>463</v>
      </c>
      <c r="H9" s="13">
        <f>G9/C9</f>
        <v>15.96551724137931</v>
      </c>
      <c r="I9" s="19">
        <f>RANK(H9,H5:H27)</f>
        <v>7</v>
      </c>
      <c r="J9" s="9">
        <v>453</v>
      </c>
      <c r="K9" s="13">
        <f>J9/C9</f>
        <v>15.620689655172415</v>
      </c>
      <c r="L9" s="19">
        <f>RANK(K9,K5:K27)</f>
        <v>4</v>
      </c>
      <c r="M9" s="9">
        <v>84.677999999999997</v>
      </c>
      <c r="N9" s="14">
        <f>M9/C9</f>
        <v>2.9199310344827585</v>
      </c>
      <c r="O9" s="19">
        <f>RANK(N9,N5:N27)</f>
        <v>11</v>
      </c>
      <c r="P9" s="9">
        <v>82.298000000000002</v>
      </c>
      <c r="Q9" s="14">
        <f>P9/C9</f>
        <v>2.8378620689655172</v>
      </c>
      <c r="R9" s="19">
        <f>RANK(Q9,Q5:Q27)</f>
        <v>9</v>
      </c>
      <c r="S9" s="9">
        <v>3951.1669999999999</v>
      </c>
      <c r="T9" s="14">
        <f>S9/C9</f>
        <v>136.24713793103447</v>
      </c>
      <c r="U9" s="19">
        <f>RANK(T9,T5:T27)</f>
        <v>14</v>
      </c>
      <c r="V9" s="9">
        <v>497.55599999999998</v>
      </c>
      <c r="W9" s="14">
        <f>V9/C9</f>
        <v>17.157103448275862</v>
      </c>
      <c r="X9" s="19">
        <f>RANK(W9,W5:W27)</f>
        <v>9</v>
      </c>
      <c r="Y9" s="18">
        <f>(F9+I9+L9+O9+R9+U9+X9)/7</f>
        <v>8.7142857142857135</v>
      </c>
    </row>
    <row r="10" spans="1:25" ht="21" x14ac:dyDescent="0.35">
      <c r="A10" s="16">
        <v>6</v>
      </c>
      <c r="B10" s="21" t="s">
        <v>18</v>
      </c>
      <c r="C10" s="9">
        <v>31</v>
      </c>
      <c r="D10" s="9">
        <v>265</v>
      </c>
      <c r="E10" s="13">
        <f>D10/C10</f>
        <v>8.5483870967741939</v>
      </c>
      <c r="F10" s="19">
        <f>RANK(E10,E5:E27)</f>
        <v>17</v>
      </c>
      <c r="G10" s="9">
        <v>474</v>
      </c>
      <c r="H10" s="13">
        <f>G10/C10</f>
        <v>15.290322580645162</v>
      </c>
      <c r="I10" s="19">
        <f>RANK(H10,H5:H27)</f>
        <v>9</v>
      </c>
      <c r="J10" s="9">
        <v>470</v>
      </c>
      <c r="K10" s="13">
        <f>J10/C10</f>
        <v>15.161290322580646</v>
      </c>
      <c r="L10" s="19">
        <f>RANK(K10,K5:K27)</f>
        <v>5</v>
      </c>
      <c r="M10" s="9">
        <v>97.188999999999993</v>
      </c>
      <c r="N10" s="14">
        <f>M10/C10</f>
        <v>3.1351290322580643</v>
      </c>
      <c r="O10" s="19">
        <f>RANK(N10,N5:N27)</f>
        <v>8</v>
      </c>
      <c r="P10" s="9">
        <v>86.013000000000005</v>
      </c>
      <c r="Q10" s="14">
        <f>P10/C10</f>
        <v>2.7746129032258064</v>
      </c>
      <c r="R10" s="19">
        <f>RANK(Q10,Q5:Q27)</f>
        <v>10</v>
      </c>
      <c r="S10" s="9">
        <v>101867.34699999999</v>
      </c>
      <c r="T10" s="14">
        <f>S10/C10</f>
        <v>3286.043451612903</v>
      </c>
      <c r="U10" s="19">
        <f>RANK(T10,T5:T27)</f>
        <v>1</v>
      </c>
      <c r="V10" s="9">
        <v>391.02499999999998</v>
      </c>
      <c r="W10" s="14">
        <f>V10/C10</f>
        <v>12.613709677419354</v>
      </c>
      <c r="X10" s="19">
        <f>RANK(W10,W5:W27)</f>
        <v>13</v>
      </c>
      <c r="Y10" s="18">
        <f>(F10+I10+L10+O10+R10+U10+X10)/7</f>
        <v>9</v>
      </c>
    </row>
    <row r="11" spans="1:25" ht="21" x14ac:dyDescent="0.35">
      <c r="A11" s="16">
        <v>7</v>
      </c>
      <c r="B11" s="21" t="s">
        <v>19</v>
      </c>
      <c r="C11" s="9">
        <v>20</v>
      </c>
      <c r="D11" s="9">
        <v>168</v>
      </c>
      <c r="E11" s="13">
        <f>D11/C11</f>
        <v>8.4</v>
      </c>
      <c r="F11" s="19">
        <f>RANK(E11,E5:E27)</f>
        <v>19</v>
      </c>
      <c r="G11" s="9">
        <v>310</v>
      </c>
      <c r="H11" s="13">
        <f>G11/C11</f>
        <v>15.5</v>
      </c>
      <c r="I11" s="19">
        <f>RANK(H11,H5:H27)</f>
        <v>8</v>
      </c>
      <c r="J11" s="9">
        <v>282</v>
      </c>
      <c r="K11" s="13">
        <f>J11/C11</f>
        <v>14.1</v>
      </c>
      <c r="L11" s="19">
        <f>RANK(K11,K5:K27)</f>
        <v>8</v>
      </c>
      <c r="M11" s="9">
        <v>79.698999999999998</v>
      </c>
      <c r="N11" s="14">
        <f>M11/C11</f>
        <v>3.98495</v>
      </c>
      <c r="O11" s="19">
        <f>RANK(N11,N5:N27)</f>
        <v>3</v>
      </c>
      <c r="P11" s="9">
        <v>75.150000000000006</v>
      </c>
      <c r="Q11" s="14">
        <f>P11/C11</f>
        <v>3.7575000000000003</v>
      </c>
      <c r="R11" s="19">
        <f>RANK(Q11,Q5:Q27)</f>
        <v>4</v>
      </c>
      <c r="S11" s="9">
        <v>2218.48</v>
      </c>
      <c r="T11" s="14">
        <f>S11/C11</f>
        <v>110.92400000000001</v>
      </c>
      <c r="U11" s="19">
        <f>RANK(T11,T5:T27)</f>
        <v>15</v>
      </c>
      <c r="V11" s="9">
        <v>374.286</v>
      </c>
      <c r="W11" s="14">
        <f>V11/C11</f>
        <v>18.714300000000001</v>
      </c>
      <c r="X11" s="19">
        <f>RANK(W11,W5:W27)</f>
        <v>7</v>
      </c>
      <c r="Y11" s="18">
        <f>(F11+I11+L11+O11+R11+U11+X11)/7</f>
        <v>9.1428571428571423</v>
      </c>
    </row>
    <row r="12" spans="1:25" ht="21" x14ac:dyDescent="0.35">
      <c r="A12" s="16">
        <v>8</v>
      </c>
      <c r="B12" s="21" t="s">
        <v>20</v>
      </c>
      <c r="C12" s="9">
        <v>25</v>
      </c>
      <c r="D12" s="9">
        <v>223</v>
      </c>
      <c r="E12" s="13">
        <f>D12/C12</f>
        <v>8.92</v>
      </c>
      <c r="F12" s="19">
        <f>RANK(E12,E5:E27)</f>
        <v>16</v>
      </c>
      <c r="G12" s="9">
        <v>412</v>
      </c>
      <c r="H12" s="13">
        <f>G12/C12</f>
        <v>16.48</v>
      </c>
      <c r="I12" s="19">
        <f>RANK(H12,H5:H27)</f>
        <v>6</v>
      </c>
      <c r="J12" s="9">
        <v>376</v>
      </c>
      <c r="K12" s="13">
        <f>J12/C12</f>
        <v>15.04</v>
      </c>
      <c r="L12" s="19">
        <f>RANK(K12,K5:K27)</f>
        <v>6</v>
      </c>
      <c r="M12" s="9">
        <v>85.272000000000006</v>
      </c>
      <c r="N12" s="14">
        <f>M12/C12</f>
        <v>3.4108800000000001</v>
      </c>
      <c r="O12" s="19">
        <f>RANK(N12,N5:N27)</f>
        <v>6</v>
      </c>
      <c r="P12" s="9">
        <v>86.53</v>
      </c>
      <c r="Q12" s="14">
        <f>P12/C12</f>
        <v>3.4611999999999998</v>
      </c>
      <c r="R12" s="19">
        <f>RANK(Q12,Q5:Q27)</f>
        <v>5</v>
      </c>
      <c r="S12" s="9">
        <v>2484.9879999999998</v>
      </c>
      <c r="T12" s="14">
        <f>S12/C12</f>
        <v>99.399519999999995</v>
      </c>
      <c r="U12" s="19">
        <f>RANK(T12,T5:T27)</f>
        <v>17</v>
      </c>
      <c r="V12" s="9">
        <v>281.62900000000002</v>
      </c>
      <c r="W12" s="14">
        <f>V12/C12</f>
        <v>11.265160000000002</v>
      </c>
      <c r="X12" s="19">
        <f>RANK(W12,W5:W27)</f>
        <v>14</v>
      </c>
      <c r="Y12" s="18">
        <f>(F12+I12+L12+O12+R12+U12+X12)/7</f>
        <v>10</v>
      </c>
    </row>
    <row r="13" spans="1:25" ht="21" x14ac:dyDescent="0.35">
      <c r="A13" s="16">
        <v>9</v>
      </c>
      <c r="B13" s="21" t="s">
        <v>21</v>
      </c>
      <c r="C13" s="9">
        <v>30</v>
      </c>
      <c r="D13" s="9">
        <v>436</v>
      </c>
      <c r="E13" s="13">
        <f>D13/C13</f>
        <v>14.533333333333333</v>
      </c>
      <c r="F13" s="19">
        <f>RANK(E13,E5:E27)</f>
        <v>6</v>
      </c>
      <c r="G13" s="9">
        <v>321</v>
      </c>
      <c r="H13" s="13">
        <f>G13/C13</f>
        <v>10.7</v>
      </c>
      <c r="I13" s="19">
        <f>RANK(H13,H5:H27)</f>
        <v>13</v>
      </c>
      <c r="J13" s="9">
        <v>334</v>
      </c>
      <c r="K13" s="13">
        <f>J13/C13</f>
        <v>11.133333333333333</v>
      </c>
      <c r="L13" s="19">
        <f>RANK(K13,K5:K27)</f>
        <v>10</v>
      </c>
      <c r="M13" s="9">
        <v>100.315</v>
      </c>
      <c r="N13" s="14">
        <f>M13/C13</f>
        <v>3.3438333333333334</v>
      </c>
      <c r="O13" s="19">
        <f>RANK(N13,N5:N27)</f>
        <v>7</v>
      </c>
      <c r="P13" s="9">
        <v>85.594999999999999</v>
      </c>
      <c r="Q13" s="14">
        <f>P13/C13</f>
        <v>2.8531666666666666</v>
      </c>
      <c r="R13" s="19">
        <f>RANK(Q13,Q5:Q27)</f>
        <v>8</v>
      </c>
      <c r="S13" s="9">
        <v>400.37400000000002</v>
      </c>
      <c r="T13" s="14">
        <f>S13/C13</f>
        <v>13.345800000000001</v>
      </c>
      <c r="U13" s="19">
        <f>RANK(T13,T5:T27)</f>
        <v>21</v>
      </c>
      <c r="V13" s="9">
        <v>544.83000000000004</v>
      </c>
      <c r="W13" s="14">
        <f>V13/C13</f>
        <v>18.161000000000001</v>
      </c>
      <c r="X13" s="19">
        <f>RANK(W13,W5:W27)</f>
        <v>8</v>
      </c>
      <c r="Y13" s="18">
        <f>(F13+I13+L13+O13+R13+U13+X13)/7</f>
        <v>10.428571428571429</v>
      </c>
    </row>
    <row r="14" spans="1:25" ht="21" x14ac:dyDescent="0.35">
      <c r="A14" s="16">
        <v>10</v>
      </c>
      <c r="B14" s="21" t="s">
        <v>22</v>
      </c>
      <c r="C14" s="9">
        <v>43</v>
      </c>
      <c r="D14" s="9">
        <v>542</v>
      </c>
      <c r="E14" s="13">
        <f>D14/C14</f>
        <v>12.604651162790697</v>
      </c>
      <c r="F14" s="19">
        <f>RANK(E14,E5:E27)</f>
        <v>10</v>
      </c>
      <c r="G14" s="9">
        <v>770</v>
      </c>
      <c r="H14" s="13">
        <f>G14/C14</f>
        <v>17.906976744186046</v>
      </c>
      <c r="I14" s="19">
        <f>RANK(H14,H5:H27)</f>
        <v>4</v>
      </c>
      <c r="J14" s="9">
        <v>405</v>
      </c>
      <c r="K14" s="13">
        <f>J14/C14</f>
        <v>9.4186046511627914</v>
      </c>
      <c r="L14" s="19">
        <f>RANK(K14,K5:K27)</f>
        <v>15</v>
      </c>
      <c r="M14" s="9">
        <v>114.07</v>
      </c>
      <c r="N14" s="14">
        <f>M14/C14</f>
        <v>2.6527906976744187</v>
      </c>
      <c r="O14" s="19">
        <f>RANK(N14,N5:N27)</f>
        <v>14</v>
      </c>
      <c r="P14" s="9">
        <v>117.02800000000001</v>
      </c>
      <c r="Q14" s="14">
        <f>P14/C14</f>
        <v>2.7215813953488373</v>
      </c>
      <c r="R14" s="19">
        <f>RANK(Q14,Q5:Q27)</f>
        <v>12</v>
      </c>
      <c r="S14" s="9">
        <v>4306.4709999999995</v>
      </c>
      <c r="T14" s="14">
        <f>S14/C14</f>
        <v>100.15048837209301</v>
      </c>
      <c r="U14" s="19">
        <f>RANK(T14,T5:T27)</f>
        <v>16</v>
      </c>
      <c r="V14" s="9">
        <v>2111.3589999999999</v>
      </c>
      <c r="W14" s="14">
        <f>V14/C14</f>
        <v>49.101372093023251</v>
      </c>
      <c r="X14" s="19">
        <f>RANK(W14,W5:W27)</f>
        <v>3</v>
      </c>
      <c r="Y14" s="18">
        <f>(F14+I14+L14+O14+R14+U14+X14)/7</f>
        <v>10.571428571428571</v>
      </c>
    </row>
    <row r="15" spans="1:25" ht="21" x14ac:dyDescent="0.35">
      <c r="A15" s="16">
        <v>11</v>
      </c>
      <c r="B15" s="21" t="s">
        <v>23</v>
      </c>
      <c r="C15" s="9">
        <v>26</v>
      </c>
      <c r="D15" s="9">
        <v>294</v>
      </c>
      <c r="E15" s="13">
        <f>D15/C15</f>
        <v>11.307692307692308</v>
      </c>
      <c r="F15" s="19">
        <f>RANK(E15,E5:E27)</f>
        <v>11</v>
      </c>
      <c r="G15" s="9">
        <v>253</v>
      </c>
      <c r="H15" s="13">
        <f>G15/C15</f>
        <v>9.7307692307692299</v>
      </c>
      <c r="I15" s="19">
        <f>RANK(H15,H5:H27)</f>
        <v>16</v>
      </c>
      <c r="J15" s="9">
        <v>190</v>
      </c>
      <c r="K15" s="13">
        <f>J15/C15</f>
        <v>7.3076923076923075</v>
      </c>
      <c r="L15" s="19">
        <f>RANK(K15,K5:K27)</f>
        <v>20</v>
      </c>
      <c r="M15" s="9">
        <v>78.676000000000002</v>
      </c>
      <c r="N15" s="14">
        <f>M15/C15</f>
        <v>3.0260000000000002</v>
      </c>
      <c r="O15" s="19">
        <f>RANK(N15,N5:N27)</f>
        <v>10</v>
      </c>
      <c r="P15" s="9">
        <v>78.676000000000002</v>
      </c>
      <c r="Q15" s="14">
        <f>P15/C15</f>
        <v>3.0260000000000002</v>
      </c>
      <c r="R15" s="19">
        <f>RANK(Q15,Q5:Q27)</f>
        <v>6</v>
      </c>
      <c r="S15" s="9">
        <v>5430.0339999999997</v>
      </c>
      <c r="T15" s="14">
        <f>S15/C15</f>
        <v>208.84746153846152</v>
      </c>
      <c r="U15" s="19">
        <f>RANK(T15,T5:T27)</f>
        <v>11</v>
      </c>
      <c r="V15" s="9">
        <v>1030.0070000000001</v>
      </c>
      <c r="W15" s="14">
        <f>V15/C15</f>
        <v>39.615653846153847</v>
      </c>
      <c r="X15" s="19">
        <f>RANK(W15,W5:W27)</f>
        <v>4</v>
      </c>
      <c r="Y15" s="18">
        <f>(F15+I15+L15+O15+R15+U15+X15)/7</f>
        <v>11.142857142857142</v>
      </c>
    </row>
    <row r="16" spans="1:25" ht="21" x14ac:dyDescent="0.35">
      <c r="A16" s="16">
        <v>12</v>
      </c>
      <c r="B16" s="21" t="s">
        <v>24</v>
      </c>
      <c r="C16" s="9">
        <v>34</v>
      </c>
      <c r="D16" s="9">
        <v>349</v>
      </c>
      <c r="E16" s="13">
        <f>D16/C16</f>
        <v>10.264705882352942</v>
      </c>
      <c r="F16" s="19">
        <f>RANK(E16,E5:E27)</f>
        <v>14</v>
      </c>
      <c r="G16" s="9">
        <v>352</v>
      </c>
      <c r="H16" s="13">
        <f>G16/C16</f>
        <v>10.352941176470589</v>
      </c>
      <c r="I16" s="19">
        <f>RANK(H16,H5:H27)</f>
        <v>14</v>
      </c>
      <c r="J16" s="9">
        <v>347</v>
      </c>
      <c r="K16" s="13">
        <f>J16/C16</f>
        <v>10.205882352941176</v>
      </c>
      <c r="L16" s="19">
        <f>RANK(K16,K5:K27)</f>
        <v>13</v>
      </c>
      <c r="M16" s="9">
        <v>93.635999999999996</v>
      </c>
      <c r="N16" s="14">
        <f>M16/C16</f>
        <v>2.754</v>
      </c>
      <c r="O16" s="19">
        <f>RANK(N16,N5:N27)</f>
        <v>12</v>
      </c>
      <c r="P16" s="9">
        <v>91.834000000000003</v>
      </c>
      <c r="Q16" s="14">
        <f>P16/C16</f>
        <v>2.7010000000000001</v>
      </c>
      <c r="R16" s="19">
        <f>RANK(Q16,Q5:Q27)</f>
        <v>13</v>
      </c>
      <c r="S16" s="9">
        <v>44563.877</v>
      </c>
      <c r="T16" s="14">
        <f>S16/C16</f>
        <v>1310.7022647058823</v>
      </c>
      <c r="U16" s="19">
        <f>RANK(T16,T5:T27)</f>
        <v>4</v>
      </c>
      <c r="V16" s="9">
        <v>486.40199999999999</v>
      </c>
      <c r="W16" s="14">
        <f>V16/C16</f>
        <v>14.305941176470588</v>
      </c>
      <c r="X16" s="19">
        <f>RANK(W16,W5:W27)</f>
        <v>12</v>
      </c>
      <c r="Y16" s="18">
        <f>(F16+I16+L16+O16+R16+U16+X16)/7</f>
        <v>11.714285714285714</v>
      </c>
    </row>
    <row r="17" spans="1:25" ht="21" x14ac:dyDescent="0.35">
      <c r="A17" s="16">
        <v>13</v>
      </c>
      <c r="B17" s="21" t="s">
        <v>35</v>
      </c>
      <c r="C17" s="9">
        <v>33</v>
      </c>
      <c r="D17" s="9">
        <v>420</v>
      </c>
      <c r="E17" s="13">
        <f>D17/C17</f>
        <v>12.727272727272727</v>
      </c>
      <c r="F17" s="19">
        <f>RANK(E17,E5:E27)</f>
        <v>9</v>
      </c>
      <c r="G17" s="9">
        <v>308</v>
      </c>
      <c r="H17" s="13">
        <f>G17/C17</f>
        <v>9.3333333333333339</v>
      </c>
      <c r="I17" s="19">
        <f>RANK(H17,H5:H27)</f>
        <v>17</v>
      </c>
      <c r="J17" s="9">
        <v>285</v>
      </c>
      <c r="K17" s="13">
        <f>J17/C17</f>
        <v>8.6363636363636367</v>
      </c>
      <c r="L17" s="19">
        <f>RANK(K17,K5:K27)</f>
        <v>17</v>
      </c>
      <c r="M17" s="9">
        <v>102.196</v>
      </c>
      <c r="N17" s="14">
        <f>M17/C17</f>
        <v>3.096848484848485</v>
      </c>
      <c r="O17" s="19">
        <f>RANK(N17,N5:N27)</f>
        <v>9</v>
      </c>
      <c r="P17" s="9">
        <v>81.438999999999993</v>
      </c>
      <c r="Q17" s="14">
        <f>P17/C17</f>
        <v>2.4678484848484845</v>
      </c>
      <c r="R17" s="19">
        <f>RANK(Q17,Q5:Q27)</f>
        <v>15</v>
      </c>
      <c r="S17" s="9">
        <v>16335.773999999999</v>
      </c>
      <c r="T17" s="14">
        <f>S17/C17</f>
        <v>495.02345454545451</v>
      </c>
      <c r="U17" s="19">
        <f>RANK(T17,T5:T27)</f>
        <v>7</v>
      </c>
      <c r="V17" s="9">
        <v>494.86200000000002</v>
      </c>
      <c r="W17" s="14">
        <f>V17/C17</f>
        <v>14.995818181818182</v>
      </c>
      <c r="X17" s="19">
        <f>RANK(W17,W5:W27)</f>
        <v>11</v>
      </c>
      <c r="Y17" s="18">
        <f>(F17+I17+L17+O17+R17+U17+X17)/7</f>
        <v>12.142857142857142</v>
      </c>
    </row>
    <row r="18" spans="1:25" ht="21" x14ac:dyDescent="0.35">
      <c r="A18" s="16">
        <v>14</v>
      </c>
      <c r="B18" s="21" t="s">
        <v>25</v>
      </c>
      <c r="C18" s="9">
        <v>18</v>
      </c>
      <c r="D18" s="9">
        <v>186</v>
      </c>
      <c r="E18" s="13">
        <f>D18/C18</f>
        <v>10.333333333333334</v>
      </c>
      <c r="F18" s="19">
        <f>RANK(E18,E5:E27)</f>
        <v>13</v>
      </c>
      <c r="G18" s="9">
        <v>193</v>
      </c>
      <c r="H18" s="13">
        <f>G18/C18</f>
        <v>10.722222222222221</v>
      </c>
      <c r="I18" s="19">
        <f>RANK(H18,H5:H27)</f>
        <v>12</v>
      </c>
      <c r="J18" s="9">
        <v>193</v>
      </c>
      <c r="K18" s="13">
        <f>J18/C18</f>
        <v>10.722222222222221</v>
      </c>
      <c r="L18" s="19">
        <f>RANK(K18,K5:K27)</f>
        <v>11</v>
      </c>
      <c r="M18" s="9">
        <v>46.851999999999997</v>
      </c>
      <c r="N18" s="14">
        <f>M18/C18</f>
        <v>2.6028888888888888</v>
      </c>
      <c r="O18" s="19">
        <f>RANK(N18,N5:N27)</f>
        <v>15</v>
      </c>
      <c r="P18" s="9">
        <v>43.622</v>
      </c>
      <c r="Q18" s="14">
        <f>P18/C18</f>
        <v>2.4234444444444443</v>
      </c>
      <c r="R18" s="19">
        <f>RANK(Q18,Q5:Q27)</f>
        <v>16</v>
      </c>
      <c r="S18" s="9">
        <v>3594.625</v>
      </c>
      <c r="T18" s="14">
        <f>S18/C18</f>
        <v>199.70138888888889</v>
      </c>
      <c r="U18" s="19">
        <f>RANK(T18,T5:T27)</f>
        <v>12</v>
      </c>
      <c r="V18" s="9">
        <v>360.15100000000001</v>
      </c>
      <c r="W18" s="14">
        <f>V18/C18</f>
        <v>20.008388888888888</v>
      </c>
      <c r="X18" s="19">
        <f>RANK(W18,W5:W27)</f>
        <v>6</v>
      </c>
      <c r="Y18" s="18">
        <f>(F18+I18+L18+O18+R18+U18+X18)/7</f>
        <v>12.142857142857142</v>
      </c>
    </row>
    <row r="19" spans="1:25" ht="21" x14ac:dyDescent="0.35">
      <c r="A19" s="16">
        <v>15</v>
      </c>
      <c r="B19" s="21" t="s">
        <v>26</v>
      </c>
      <c r="C19" s="9">
        <v>40</v>
      </c>
      <c r="D19" s="9">
        <v>519</v>
      </c>
      <c r="E19" s="13">
        <f>D19/C19</f>
        <v>12.975</v>
      </c>
      <c r="F19" s="19">
        <f>RANK(E19,E5:E27)</f>
        <v>8</v>
      </c>
      <c r="G19" s="9">
        <v>367</v>
      </c>
      <c r="H19" s="13">
        <f>G19/C19</f>
        <v>9.1750000000000007</v>
      </c>
      <c r="I19" s="19">
        <f>RANK(H19,H5:H27)</f>
        <v>18</v>
      </c>
      <c r="J19" s="9">
        <v>304</v>
      </c>
      <c r="K19" s="13">
        <f>J19/C19</f>
        <v>7.6</v>
      </c>
      <c r="L19" s="19">
        <f>RANK(K19,K5:K27)</f>
        <v>19</v>
      </c>
      <c r="M19" s="9">
        <v>102.221</v>
      </c>
      <c r="N19" s="14">
        <f>M19/C19</f>
        <v>2.5555250000000003</v>
      </c>
      <c r="O19" s="19">
        <f>RANK(N19,N5:N27)</f>
        <v>17</v>
      </c>
      <c r="P19" s="9">
        <v>109.36499999999999</v>
      </c>
      <c r="Q19" s="14">
        <f>P19/C19</f>
        <v>2.7341249999999997</v>
      </c>
      <c r="R19" s="19">
        <f>RANK(Q19,Q5:Q27)</f>
        <v>11</v>
      </c>
      <c r="S19" s="9">
        <v>9897.9179999999997</v>
      </c>
      <c r="T19" s="14">
        <f>S19/C19</f>
        <v>247.44794999999999</v>
      </c>
      <c r="U19" s="19">
        <f>RANK(T19,T5:T27)</f>
        <v>8</v>
      </c>
      <c r="V19" s="9">
        <v>1003.034</v>
      </c>
      <c r="W19" s="14">
        <f>V19/C19</f>
        <v>25.075849999999999</v>
      </c>
      <c r="X19" s="19">
        <f>RANK(W19,W5:W27)</f>
        <v>5</v>
      </c>
      <c r="Y19" s="18">
        <f>(F19+I19+L19+O19+R19+U19+X19)/7</f>
        <v>12.285714285714286</v>
      </c>
    </row>
    <row r="20" spans="1:25" ht="21" x14ac:dyDescent="0.35">
      <c r="A20" s="16">
        <v>16</v>
      </c>
      <c r="B20" s="21" t="s">
        <v>27</v>
      </c>
      <c r="C20" s="9">
        <v>33</v>
      </c>
      <c r="D20" s="9">
        <v>268</v>
      </c>
      <c r="E20" s="13">
        <f>D20/C20</f>
        <v>8.1212121212121211</v>
      </c>
      <c r="F20" s="19">
        <f>RANK(E20,E5:E27)</f>
        <v>20</v>
      </c>
      <c r="G20" s="9">
        <v>444</v>
      </c>
      <c r="H20" s="13">
        <f>G20/C20</f>
        <v>13.454545454545455</v>
      </c>
      <c r="I20" s="19">
        <f>RANK(H20,H5:H27)</f>
        <v>10</v>
      </c>
      <c r="J20" s="9">
        <v>420</v>
      </c>
      <c r="K20" s="13">
        <f>J20/C20</f>
        <v>12.727272727272727</v>
      </c>
      <c r="L20" s="19">
        <f>RANK(K20,K5:K27)</f>
        <v>9</v>
      </c>
      <c r="M20" s="9">
        <v>85.34</v>
      </c>
      <c r="N20" s="14">
        <f>M20/C20</f>
        <v>2.5860606060606059</v>
      </c>
      <c r="O20" s="19">
        <f>RANK(N20,N5:N27)</f>
        <v>16</v>
      </c>
      <c r="P20" s="9">
        <v>55.624000000000002</v>
      </c>
      <c r="Q20" s="14">
        <f>P20/C20</f>
        <v>1.6855757575757577</v>
      </c>
      <c r="R20" s="19">
        <f>RANK(Q20,Q5:Q27)</f>
        <v>20</v>
      </c>
      <c r="S20" s="9">
        <v>51953.928999999996</v>
      </c>
      <c r="T20" s="14">
        <f>S20/C20</f>
        <v>1574.3614848484847</v>
      </c>
      <c r="U20" s="19">
        <f>RANK(T20,T5:T27)</f>
        <v>3</v>
      </c>
      <c r="V20" s="9">
        <v>27.981000000000002</v>
      </c>
      <c r="W20" s="14">
        <f>V20/C20</f>
        <v>0.84790909090909095</v>
      </c>
      <c r="X20" s="19">
        <f>RANK(W20,W5:W27)</f>
        <v>22</v>
      </c>
      <c r="Y20" s="18">
        <f>(F20+I20+L20+O20+R20+U20+X20)/7</f>
        <v>14.285714285714286</v>
      </c>
    </row>
    <row r="21" spans="1:25" ht="21" x14ac:dyDescent="0.35">
      <c r="A21" s="16">
        <v>17</v>
      </c>
      <c r="B21" s="21" t="s">
        <v>28</v>
      </c>
      <c r="C21" s="9">
        <v>26</v>
      </c>
      <c r="D21" s="9">
        <v>277</v>
      </c>
      <c r="E21" s="13">
        <f>D21/C21</f>
        <v>10.653846153846153</v>
      </c>
      <c r="F21" s="19">
        <f>RANK(E21,E5:E27)</f>
        <v>12</v>
      </c>
      <c r="G21" s="9">
        <v>262</v>
      </c>
      <c r="H21" s="13">
        <f>G21/C21</f>
        <v>10.076923076923077</v>
      </c>
      <c r="I21" s="19">
        <f>RANK(H21,H5:H27)</f>
        <v>15</v>
      </c>
      <c r="J21" s="9">
        <v>252</v>
      </c>
      <c r="K21" s="13">
        <f>J21/C21</f>
        <v>9.6923076923076916</v>
      </c>
      <c r="L21" s="19">
        <f>RANK(K21,K5:K27)</f>
        <v>14</v>
      </c>
      <c r="M21" s="9">
        <v>52.377000000000002</v>
      </c>
      <c r="N21" s="14">
        <f>M21/C21</f>
        <v>2.0145</v>
      </c>
      <c r="O21" s="19">
        <f>RANK(N21,N5:N27)</f>
        <v>19</v>
      </c>
      <c r="P21" s="9">
        <v>52.377000000000002</v>
      </c>
      <c r="Q21" s="14">
        <f>P21/C21</f>
        <v>2.0145</v>
      </c>
      <c r="R21" s="19">
        <f>RANK(Q21,Q5:Q27)</f>
        <v>19</v>
      </c>
      <c r="S21" s="9">
        <v>3594.9920000000002</v>
      </c>
      <c r="T21" s="14">
        <f>S21/C21</f>
        <v>138.26892307692307</v>
      </c>
      <c r="U21" s="19">
        <f>RANK(T21,T5:T27)</f>
        <v>13</v>
      </c>
      <c r="V21" s="9">
        <v>424.01299999999998</v>
      </c>
      <c r="W21" s="14">
        <f>V21/C21</f>
        <v>16.308192307692305</v>
      </c>
      <c r="X21" s="19">
        <f>RANK(W21,W5:W27)</f>
        <v>10</v>
      </c>
      <c r="Y21" s="18">
        <f>(F21+I21+L21+O21+R21+U21+X21)/7</f>
        <v>14.571428571428571</v>
      </c>
    </row>
    <row r="22" spans="1:25" ht="21" x14ac:dyDescent="0.35">
      <c r="A22" s="16">
        <v>18</v>
      </c>
      <c r="B22" s="21" t="s">
        <v>29</v>
      </c>
      <c r="C22" s="9">
        <v>22</v>
      </c>
      <c r="D22" s="9">
        <v>188</v>
      </c>
      <c r="E22" s="13">
        <f>D22/C22</f>
        <v>8.545454545454545</v>
      </c>
      <c r="F22" s="19">
        <f>RANK(E22,E5:E27)</f>
        <v>18</v>
      </c>
      <c r="G22" s="9">
        <v>236</v>
      </c>
      <c r="H22" s="13">
        <f>G22/C22</f>
        <v>10.727272727272727</v>
      </c>
      <c r="I22" s="19">
        <f>RANK(H22,H5:H27)</f>
        <v>11</v>
      </c>
      <c r="J22" s="9">
        <v>231</v>
      </c>
      <c r="K22" s="13">
        <f>J22/C22</f>
        <v>10.5</v>
      </c>
      <c r="L22" s="19">
        <f>RANK(K22,K5:K27)</f>
        <v>12</v>
      </c>
      <c r="M22" s="9">
        <v>52.938000000000002</v>
      </c>
      <c r="N22" s="14">
        <f>M22/C22</f>
        <v>2.4062727272727273</v>
      </c>
      <c r="O22" s="19">
        <f>RANK(N22,N5:N27)</f>
        <v>18</v>
      </c>
      <c r="P22" s="9">
        <v>56.066000000000003</v>
      </c>
      <c r="Q22" s="14">
        <f>P22/C22</f>
        <v>2.5484545454545455</v>
      </c>
      <c r="R22" s="19">
        <f>RANK(Q22,Q5:Q27)</f>
        <v>14</v>
      </c>
      <c r="S22" s="9">
        <v>130.42699999999999</v>
      </c>
      <c r="T22" s="14">
        <f>S22/C22</f>
        <v>5.9284999999999997</v>
      </c>
      <c r="U22" s="19">
        <f>RANK(T22,T5:T27)</f>
        <v>23</v>
      </c>
      <c r="V22" s="9">
        <v>213.727</v>
      </c>
      <c r="W22" s="14">
        <f>V22/C22</f>
        <v>9.7148636363636367</v>
      </c>
      <c r="X22" s="19">
        <f>RANK(W22,W5:W27)</f>
        <v>16</v>
      </c>
      <c r="Y22" s="18">
        <f>(F22+I22+L22+O22+R22+U22+X22)/7</f>
        <v>16</v>
      </c>
    </row>
    <row r="23" spans="1:25" ht="21" x14ac:dyDescent="0.35">
      <c r="A23" s="16">
        <v>19</v>
      </c>
      <c r="B23" s="21" t="s">
        <v>30</v>
      </c>
      <c r="C23" s="9">
        <v>31</v>
      </c>
      <c r="D23" s="9">
        <v>538</v>
      </c>
      <c r="E23" s="13">
        <f>D23/C23</f>
        <v>17.35483870967742</v>
      </c>
      <c r="F23" s="19">
        <f>RANK(E23,E5:E27)</f>
        <v>3</v>
      </c>
      <c r="G23" s="9">
        <v>279</v>
      </c>
      <c r="H23" s="13">
        <f>G23/C23</f>
        <v>9</v>
      </c>
      <c r="I23" s="19">
        <f>RANK(H23,H5:H27)</f>
        <v>19</v>
      </c>
      <c r="J23" s="9">
        <v>269</v>
      </c>
      <c r="K23" s="13">
        <f>J23/C23</f>
        <v>8.67741935483871</v>
      </c>
      <c r="L23" s="19">
        <f>RANK(K23,K5:K27)</f>
        <v>16</v>
      </c>
      <c r="M23" s="9">
        <v>39.542000000000002</v>
      </c>
      <c r="N23" s="14">
        <f>M23/C23</f>
        <v>1.2755483870967743</v>
      </c>
      <c r="O23" s="19">
        <f>RANK(N23,N5:N27)</f>
        <v>22</v>
      </c>
      <c r="P23" s="9">
        <v>37.468000000000004</v>
      </c>
      <c r="Q23" s="14">
        <f>P23/C23</f>
        <v>1.2086451612903226</v>
      </c>
      <c r="R23" s="19">
        <f>RANK(Q23,Q5:Q27)</f>
        <v>22</v>
      </c>
      <c r="S23" s="9">
        <v>7239.3770000000004</v>
      </c>
      <c r="T23" s="14">
        <f>S23/C23</f>
        <v>233.52829032258066</v>
      </c>
      <c r="U23" s="19">
        <f>RANK(T23,T5:T27)</f>
        <v>9</v>
      </c>
      <c r="V23" s="9">
        <v>113.593</v>
      </c>
      <c r="W23" s="14">
        <f>V23/C23</f>
        <v>3.6642903225806451</v>
      </c>
      <c r="X23" s="19">
        <f>RANK(W23,W5:W27)</f>
        <v>21</v>
      </c>
      <c r="Y23" s="18">
        <f>(F23+I23+L23+O23+R23+U23+X23)/7</f>
        <v>16</v>
      </c>
    </row>
    <row r="24" spans="1:25" ht="21" x14ac:dyDescent="0.35">
      <c r="A24" s="16">
        <v>20</v>
      </c>
      <c r="B24" s="21" t="s">
        <v>34</v>
      </c>
      <c r="C24" s="9">
        <v>57</v>
      </c>
      <c r="D24" s="9">
        <v>438</v>
      </c>
      <c r="E24" s="13">
        <f>D24/C24</f>
        <v>7.6842105263157894</v>
      </c>
      <c r="F24" s="19">
        <f>RANK(E24,E5:E27)</f>
        <v>21</v>
      </c>
      <c r="G24" s="9">
        <v>509</v>
      </c>
      <c r="H24" s="13">
        <f>G24/C24</f>
        <v>8.9298245614035086</v>
      </c>
      <c r="I24" s="19">
        <f>RANK(H24,H5:H27)</f>
        <v>20</v>
      </c>
      <c r="J24" s="9">
        <v>486</v>
      </c>
      <c r="K24" s="13">
        <f>J24/C24</f>
        <v>8.526315789473685</v>
      </c>
      <c r="L24" s="19">
        <f>RANK(K24,K5:K27)</f>
        <v>18</v>
      </c>
      <c r="M24" s="9">
        <v>152.79599999999999</v>
      </c>
      <c r="N24" s="14">
        <f>M24/C24</f>
        <v>2.6806315789473683</v>
      </c>
      <c r="O24" s="19">
        <f>RANK(N24,N5:N27)</f>
        <v>13</v>
      </c>
      <c r="P24" s="9">
        <v>127.66800000000001</v>
      </c>
      <c r="Q24" s="14">
        <f>P24/C24</f>
        <v>2.2397894736842106</v>
      </c>
      <c r="R24" s="19">
        <f>RANK(Q24,Q5:Q27)</f>
        <v>17</v>
      </c>
      <c r="S24" s="9">
        <v>1038.6379999999999</v>
      </c>
      <c r="T24" s="14">
        <f>S24/C24</f>
        <v>18.221719298245613</v>
      </c>
      <c r="U24" s="19">
        <f>RANK(T24,T5:T27)</f>
        <v>20</v>
      </c>
      <c r="V24" s="9">
        <v>309.27499999999998</v>
      </c>
      <c r="W24" s="14">
        <f>V24/C24</f>
        <v>5.4258771929824556</v>
      </c>
      <c r="X24" s="19">
        <f>RANK(W24,W5:W27)</f>
        <v>18</v>
      </c>
      <c r="Y24" s="18">
        <f>(F24+I24+L24+O24+R24+U24+X24)/7</f>
        <v>18.142857142857142</v>
      </c>
    </row>
    <row r="25" spans="1:25" ht="21" x14ac:dyDescent="0.35">
      <c r="A25" s="16">
        <v>21</v>
      </c>
      <c r="B25" s="21" t="s">
        <v>31</v>
      </c>
      <c r="C25" s="9">
        <v>33</v>
      </c>
      <c r="D25" s="9">
        <v>300</v>
      </c>
      <c r="E25" s="13">
        <f>D25/C25</f>
        <v>9.0909090909090917</v>
      </c>
      <c r="F25" s="19">
        <f>RANK(E25,E5:E27)</f>
        <v>15</v>
      </c>
      <c r="G25" s="9">
        <v>187</v>
      </c>
      <c r="H25" s="13">
        <f>G25/C25</f>
        <v>5.666666666666667</v>
      </c>
      <c r="I25" s="19">
        <f>RANK(H25,H5:H27)</f>
        <v>23</v>
      </c>
      <c r="J25" s="9">
        <v>151</v>
      </c>
      <c r="K25" s="13">
        <f>J25/C25</f>
        <v>4.5757575757575761</v>
      </c>
      <c r="L25" s="19">
        <f>RANK(K25,K5:K27)</f>
        <v>23</v>
      </c>
      <c r="M25" s="9">
        <v>63.698999999999998</v>
      </c>
      <c r="N25" s="14">
        <f>M25/C25</f>
        <v>1.9302727272727271</v>
      </c>
      <c r="O25" s="19">
        <f>RANK(N25,N5:N27)</f>
        <v>20</v>
      </c>
      <c r="P25" s="9">
        <v>70.617999999999995</v>
      </c>
      <c r="Q25" s="14">
        <f>P25/C25</f>
        <v>2.1399393939393936</v>
      </c>
      <c r="R25" s="19">
        <f>RANK(Q25,Q5:Q27)</f>
        <v>18</v>
      </c>
      <c r="S25" s="9">
        <v>2167.9380000000001</v>
      </c>
      <c r="T25" s="14">
        <f>S25/C25</f>
        <v>65.695090909090908</v>
      </c>
      <c r="U25" s="19">
        <f>RANK(T25,T5:T27)</f>
        <v>18</v>
      </c>
      <c r="V25" s="9">
        <v>359.29500000000002</v>
      </c>
      <c r="W25" s="14">
        <f>V25/C25</f>
        <v>10.887727272727274</v>
      </c>
      <c r="X25" s="19">
        <f>RANK(W25,W5:W27)</f>
        <v>15</v>
      </c>
      <c r="Y25" s="18">
        <f>(F25+I25+L25+O25+R25+U25+X25)/7</f>
        <v>18.857142857142858</v>
      </c>
    </row>
    <row r="26" spans="1:25" ht="21" x14ac:dyDescent="0.35">
      <c r="A26" s="16">
        <v>22</v>
      </c>
      <c r="B26" s="21" t="s">
        <v>32</v>
      </c>
      <c r="C26" s="9">
        <v>32</v>
      </c>
      <c r="D26" s="9">
        <v>179</v>
      </c>
      <c r="E26" s="13">
        <f>D26/C26</f>
        <v>5.59375</v>
      </c>
      <c r="F26" s="19">
        <f>RANK(E26,E5:E27)</f>
        <v>23</v>
      </c>
      <c r="G26" s="9">
        <v>203</v>
      </c>
      <c r="H26" s="13">
        <f>G26/C26</f>
        <v>6.34375</v>
      </c>
      <c r="I26" s="19">
        <f>RANK(H26,H5:H27)</f>
        <v>22</v>
      </c>
      <c r="J26" s="9">
        <v>165</v>
      </c>
      <c r="K26" s="13">
        <f>J26/C26</f>
        <v>5.15625</v>
      </c>
      <c r="L26" s="19">
        <f>RANK(K26,K5:K27)</f>
        <v>22</v>
      </c>
      <c r="M26" s="9">
        <v>25.262</v>
      </c>
      <c r="N26" s="14">
        <f>M26/C26</f>
        <v>0.78943750000000001</v>
      </c>
      <c r="O26" s="19">
        <f>RANK(N26,N5:N27)</f>
        <v>23</v>
      </c>
      <c r="P26" s="9">
        <v>18.241</v>
      </c>
      <c r="Q26" s="14">
        <f>P26/C26</f>
        <v>0.57003124999999999</v>
      </c>
      <c r="R26" s="19">
        <f>RANK(Q26,Q5:Q27)</f>
        <v>23</v>
      </c>
      <c r="S26" s="9">
        <v>56765.938999999998</v>
      </c>
      <c r="T26" s="14">
        <f>S26/C26</f>
        <v>1773.93559375</v>
      </c>
      <c r="U26" s="19">
        <f>RANK(T26,T5:T27)</f>
        <v>2</v>
      </c>
      <c r="V26" s="9">
        <v>5.5</v>
      </c>
      <c r="W26" s="14">
        <f>V26/C26</f>
        <v>0.171875</v>
      </c>
      <c r="X26" s="19">
        <f>RANK(W26,W5:W27)</f>
        <v>23</v>
      </c>
      <c r="Y26" s="18">
        <f>(F26+I26+L26+O26+R26+U26+X26)/7</f>
        <v>19.714285714285715</v>
      </c>
    </row>
    <row r="27" spans="1:25" ht="21" x14ac:dyDescent="0.35">
      <c r="A27" s="16">
        <v>23</v>
      </c>
      <c r="B27" s="21" t="s">
        <v>33</v>
      </c>
      <c r="C27" s="9">
        <v>23</v>
      </c>
      <c r="D27" s="9">
        <v>172</v>
      </c>
      <c r="E27" s="13">
        <f>D27/C27</f>
        <v>7.4782608695652177</v>
      </c>
      <c r="F27" s="19">
        <f>RANK(E27,E5:E27)</f>
        <v>22</v>
      </c>
      <c r="G27" s="9">
        <v>156</v>
      </c>
      <c r="H27" s="13">
        <f>G27/C27</f>
        <v>6.7826086956521738</v>
      </c>
      <c r="I27" s="19">
        <f>RANK(H27,H5:H27)</f>
        <v>21</v>
      </c>
      <c r="J27" s="9">
        <v>143</v>
      </c>
      <c r="K27" s="13">
        <f>J27/C27</f>
        <v>6.2173913043478262</v>
      </c>
      <c r="L27" s="19">
        <f>RANK(K27,K5:K27)</f>
        <v>21</v>
      </c>
      <c r="M27" s="9">
        <v>41.429000000000002</v>
      </c>
      <c r="N27" s="14">
        <f>M27/C27</f>
        <v>1.8012608695652175</v>
      </c>
      <c r="O27" s="19">
        <f>RANK(N27,N5:N27)</f>
        <v>21</v>
      </c>
      <c r="P27" s="9">
        <v>32.707999999999998</v>
      </c>
      <c r="Q27" s="14">
        <f>P27/C27</f>
        <v>1.4220869565217391</v>
      </c>
      <c r="R27" s="19">
        <f>RANK(Q27,Q5:Q27)</f>
        <v>21</v>
      </c>
      <c r="S27" s="9">
        <v>174.08500000000001</v>
      </c>
      <c r="T27" s="14">
        <f>S27/C27</f>
        <v>7.5689130434782612</v>
      </c>
      <c r="U27" s="19">
        <f>RANK(T27,T5:T27)</f>
        <v>22</v>
      </c>
      <c r="V27" s="9">
        <v>211.95400000000001</v>
      </c>
      <c r="W27" s="14">
        <f>V27/C27</f>
        <v>9.2153913043478273</v>
      </c>
      <c r="X27" s="19">
        <f>RANK(W27,W5:W27)</f>
        <v>17</v>
      </c>
      <c r="Y27" s="18">
        <f>(F27+I27+L27+O27+R27+U27+X27)/7</f>
        <v>20.714285714285715</v>
      </c>
    </row>
    <row r="28" spans="1:25" x14ac:dyDescent="0.25">
      <c r="A28" s="16"/>
      <c r="B28" s="15" t="s">
        <v>10</v>
      </c>
      <c r="C28" s="10">
        <v>703</v>
      </c>
      <c r="D28" s="10">
        <v>8616</v>
      </c>
      <c r="E28" s="10">
        <v>12</v>
      </c>
      <c r="F28" s="10"/>
      <c r="G28" s="10">
        <v>9115</v>
      </c>
      <c r="H28" s="10">
        <v>13</v>
      </c>
      <c r="I28" s="10"/>
      <c r="J28" s="10">
        <v>8203</v>
      </c>
      <c r="K28" s="10">
        <v>12</v>
      </c>
      <c r="L28" s="10"/>
      <c r="M28" s="10">
        <v>2132.7629999999999</v>
      </c>
      <c r="N28" s="10">
        <v>3.0339999999999998</v>
      </c>
      <c r="O28" s="10"/>
      <c r="P28" s="10">
        <v>1974.7349999999999</v>
      </c>
      <c r="Q28" s="10">
        <v>2.8090000000000002</v>
      </c>
      <c r="R28" s="10"/>
      <c r="S28" s="10">
        <v>387429.77299999999</v>
      </c>
      <c r="T28" s="10">
        <v>551.10900000000004</v>
      </c>
      <c r="U28" s="10"/>
      <c r="V28" s="10">
        <v>14330.215</v>
      </c>
      <c r="W28" s="10">
        <v>20.384</v>
      </c>
      <c r="X28" s="10"/>
      <c r="Y28" s="16"/>
    </row>
    <row r="30" spans="1:25" x14ac:dyDescent="0.25">
      <c r="C30" s="22"/>
      <c r="D30" s="22"/>
    </row>
  </sheetData>
  <sheetProtection formatCells="0" formatColumns="0" formatRows="0" insertColumns="0" insertRows="0" insertHyperlinks="0" deleteColumns="0" deleteRows="0" sort="0" autoFilter="0" pivotTables="0"/>
  <sortState ref="B6:Y27">
    <sortCondition ref="Y6:Y27"/>
  </sortState>
  <mergeCells count="12">
    <mergeCell ref="S3:U3"/>
    <mergeCell ref="V3:X3"/>
    <mergeCell ref="Y3:Y4"/>
    <mergeCell ref="B1:W1"/>
    <mergeCell ref="B2:W2"/>
    <mergeCell ref="B3:B4"/>
    <mergeCell ref="C3:C4"/>
    <mergeCell ref="D3:F3"/>
    <mergeCell ref="G3:I3"/>
    <mergeCell ref="J3:L3"/>
    <mergeCell ref="M3:O3"/>
    <mergeCell ref="P3:R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dcterms:created xsi:type="dcterms:W3CDTF">2019-03-16T18:58:33Z</dcterms:created>
  <dcterms:modified xsi:type="dcterms:W3CDTF">2021-04-26T08:42:16Z</dcterms:modified>
  <cp:category/>
</cp:coreProperties>
</file>